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ITA2569\010 แบบฟอร์ม\"/>
    </mc:Choice>
  </mc:AlternateContent>
  <xr:revisionPtr revIDLastSave="0" documentId="13_ncr:1_{E10D0295-27D2-4E48-81AA-7067E31F2D32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Sheet1" sheetId="1" r:id="rId1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uyzp/Q1AltJcQVekxDoUfL3QSHapoIuye+R9sCOUDI="/>
    </ext>
  </extLst>
</workbook>
</file>

<file path=xl/calcChain.xml><?xml version="1.0" encoding="utf-8"?>
<calcChain xmlns="http://schemas.openxmlformats.org/spreadsheetml/2006/main">
  <c r="K42" i="1" l="1"/>
  <c r="G24" i="1" l="1"/>
  <c r="G23" i="1" s="1"/>
  <c r="E24" i="1"/>
  <c r="E23" i="1" s="1"/>
  <c r="G16" i="1"/>
  <c r="K16" i="1" s="1"/>
  <c r="G18" i="1"/>
  <c r="E18" i="1"/>
  <c r="G7" i="1"/>
  <c r="G6" i="1" s="1"/>
  <c r="E7" i="1"/>
  <c r="E6" i="1" s="1"/>
  <c r="K23" i="1" l="1"/>
  <c r="G42" i="1"/>
  <c r="E42" i="1"/>
</calcChain>
</file>

<file path=xl/sharedStrings.xml><?xml version="1.0" encoding="utf-8"?>
<sst xmlns="http://schemas.openxmlformats.org/spreadsheetml/2006/main" count="122" uniqueCount="66">
  <si>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</si>
  <si>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</si>
  <si>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</si>
  <si>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</si>
  <si>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</si>
  <si>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</si>
  <si>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</si>
  <si>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รวม</t>
  </si>
  <si>
    <t>1.1 ค่าตอบแทน ใช้สอย และวัสดุ</t>
  </si>
  <si>
    <t xml:space="preserve">    - ค่าเบี้ยเลี้ยง ค่าเช่าที่พัก ค่าพาหนะ</t>
  </si>
  <si>
    <t xml:space="preserve">    - ค่าจ้างเหมาเรือยนต์ส่งกลับคนต่างด้าว</t>
  </si>
  <si>
    <t xml:space="preserve">    - ค่าจ้างเหมาทำความสะอาด</t>
  </si>
  <si>
    <t xml:space="preserve">    - ค่าซ่อมแซมยานพาหนะ</t>
  </si>
  <si>
    <t xml:space="preserve">    - ค่าเช่าเครื่องถ่ายเอกสาร</t>
  </si>
  <si>
    <t xml:space="preserve">    - ค่าน้ำมันเชื้อเพลิง</t>
  </si>
  <si>
    <t xml:space="preserve">    - ค่าอาหารผู้ต้องกัก</t>
  </si>
  <si>
    <r>
      <rPr>
        <b/>
        <sz val="14"/>
        <color theme="1"/>
        <rFont val="TH SarabunPSK"/>
        <family val="2"/>
      </rPr>
      <t xml:space="preserve">งบประมาณรายจ่ายประจำปีงบประมาณ พ.ศ.2569 </t>
    </r>
    <r>
      <rPr>
        <sz val="14"/>
        <color theme="1"/>
        <rFont val="TH SarabunPSK"/>
        <family val="2"/>
      </rPr>
      <t xml:space="preserve">   แผนงานบุคลากรภาครัฐ</t>
    </r>
  </si>
  <si>
    <t xml:space="preserve"> - งบดำเนินงาน ค่าเช่าบ้าน</t>
  </si>
  <si>
    <r>
      <rPr>
        <b/>
        <sz val="14"/>
        <color theme="1"/>
        <rFont val="TH SarabunPSK"/>
        <family val="2"/>
      </rPr>
      <t>เงินกองทุนเพื่อการบริหารจัดการการทำงานของคนต่างด้าว ประจำปีงบประมาณ พ.ศ.2569</t>
    </r>
    <r>
      <rPr>
        <sz val="14"/>
        <color theme="1"/>
        <rFont val="TH SarabunPSK"/>
        <family val="2"/>
      </rPr>
      <t xml:space="preserve">    </t>
    </r>
  </si>
  <si>
    <t xml:space="preserve">   - ค่าเบี้ยเลี้ยง ค่าเช่าที่พัก ค่าพาหนะ</t>
  </si>
  <si>
    <t xml:space="preserve">   - ค่าสาธารณูปโภค</t>
  </si>
  <si>
    <t>4.1 ค่าตอบแทน ใช้สอย และวัสดุ</t>
  </si>
  <si>
    <t xml:space="preserve">    - ค่าบำรุงรักษาและซ่อมแซม CCTV</t>
  </si>
  <si>
    <t xml:space="preserve">    - ค่าจ้างซ่อมแซมเครื่องคอมพิวเตอร์</t>
  </si>
  <si>
    <t xml:space="preserve">    - ค่าซ่อมบำรุงรักษาสิ่งก่อสร้างอาคาร สิ่งก่อสร้าง</t>
  </si>
  <si>
    <t xml:space="preserve">    - ค่าใช้สอยอื่นๆ</t>
  </si>
  <si>
    <t xml:space="preserve">    - ค่าวัสดุสำนักงาน</t>
  </si>
  <si>
    <t xml:space="preserve">    - ค่าวัสดุโฆษณาและเผยแพร่</t>
  </si>
  <si>
    <t xml:space="preserve">    - ค่าวัสดุคอมพิวเตอร์</t>
  </si>
  <si>
    <t xml:space="preserve">    - ค่าวัสดุงานบ้านงานครัว</t>
  </si>
  <si>
    <t xml:space="preserve">    - ค่าวัสดุอื่นๆ</t>
  </si>
  <si>
    <t>4.2 ค่าสาธารณูปโภค</t>
  </si>
  <si>
    <t>หน่วยงานมีอุปกรณ์พร้อมปฏิบัติงาน คนต่างด้าวรับบริการด้วยความสะดวก และสามารถคัดกรองคนต่างด้าวที่ไม่พึงปรารถนาในพื้นที่ได้ตามเป้าหมาย</t>
  </si>
  <si>
    <t>ผู้ปฏิบัติงานได้รับค่าตอบแทนตามระเบียบ</t>
  </si>
  <si>
    <t>ผู้ต้องกักคนต่างด้าวสามารถเดินทางกลับอย่างเพียงพอและปลอดภัย</t>
  </si>
  <si>
    <t>ผู้รับจ้างทำงานได้ตามสัญญา</t>
  </si>
  <si>
    <t>ยานพาหนะของหน่วยใช้งานได้ดี</t>
  </si>
  <si>
    <t>หน่วยงานมีความพร้อมในเรื่องถ่ายเอกสาร</t>
  </si>
  <si>
    <t>หน่วยงานมีน้ำมันเชื้อเพลิงพร้อมใช้งาน</t>
  </si>
  <si>
    <t>ผู้ต้องกักได้รับอาหารที่เพียงพอ</t>
  </si>
  <si>
    <t>ใช้สาธารณูปโภคมีมาตรการประหยัดพลังงาน</t>
  </si>
  <si>
    <t>ข้าราชการตำรวจมีขวัญและกำลังใจในการปฏิบัติหน้าที่</t>
  </si>
  <si>
    <t>ข้าราชการตำรวจได้รับสิทธิตามระเบียบ</t>
  </si>
  <si>
    <t>ประชาชนมีความปลอดภัยในชีวิตและทรัพย์สิน และเพิ่มประสิทธิภาพในการสกัดกั้นคนต่างด้าวลักลอบหลบหนีเข้าเมือง รวมทั้งนายจ้าง ผู้นำพาและผู้ให้ที่พักพิง/ขยายผลการจับกุมคนต่างด้าวที่มีการกระทำผิด/ดูแลคนต่างด้าวที่ถูกกักตัวระหว่างรอการส่งกลับออกไปนอกราชอาณาจักรให้มีประสิทธิภาพมากยิ่งขึ้น</t>
  </si>
  <si>
    <t>ผู้ต้องกักคนต่างด้าวสามารถเดินทางกลับอย่างปลอดภัย</t>
  </si>
  <si>
    <t xml:space="preserve"> สามารถเพิ่มประสิทธิภาพในการตรวจสอบคัดกรอง ปราบปรามคนต่างด้าวที่ไม่พึงปรารถนา ในพื้นที่รับผิดชอบให้บรรลุตามเป้าหมาย </t>
  </si>
  <si>
    <t xml:space="preserve">สามารถเพิ่มประสิทธิภาพในการตรวจสอบคัดกรอง ปราบปรามคนต่างด้าวที่ไม่พึงปรารถนา ในพื้นที่รับผิดชอบให้บรรลุตามเป้าหมาย </t>
  </si>
  <si>
    <t>คนต่างด้าวสามารถเดินทางกลับอย่างปลอดภัย</t>
  </si>
  <si>
    <t>หน่วยงานมีความพร้อมในการปฏิบัติงาน</t>
  </si>
  <si>
    <t>หน่วยงานมีวัสดุสำนักงานเพียงพอกับภารกิจ</t>
  </si>
  <si>
    <t>หน่วยงานมีวัสดุโฆษณาและเผยแพร่ให้ผู้รับบริการได้ทราบถึงข้อมูลข่าวสารอย่างทั่วถึง</t>
  </si>
  <si>
    <t>หน่วยงานมีวัสดุงานบ้านงานครัวพร้อมในการปฏิบัติงาน</t>
  </si>
  <si>
    <t>ใช้สาธารณูปโภคมีมาตรการประหยัด</t>
  </si>
  <si>
    <t>งบประมาณรายจ่ายประจำปีงบประมาณ พ.ศ.2569 ครั้งที่ 1/2569 ไตรมาสที่ 1-2                      ผลผลิต : การรักษาความสงบเรียบร้อยและความมั่นคงภายในประเทศ                     กิจกรรม : การตรวจสอบคัดกรอง ปราบปรามคนต่างด้าวที่ไม่พึงปรารถนา</t>
  </si>
  <si>
    <t>ไม่มี</t>
  </si>
  <si>
    <t xml:space="preserve"> ประชาชนมีความปลอดภัยในชีวิตและทรัพย์สิน และสามารถเพิ่มประสิทธิภาพในการตรวจสอบคัดกรอง ปราบปรามคนต่างด้าวที่ไม่พึงปรารถนา ในพื้นที่รับผิดชอบให้บรรลุตามเป้าหมาย  </t>
  </si>
  <si>
    <t>รายงานผลการใช้จ่ายงบประมาณ ไตรมาสที่ 1 -2
ตรวจคนเข้าเมืองจังหวัดระนอง
  ประจำปีงบประมาณ พ.ศ. 2569 ไตรมาสที่ 1 (ตุลาคม 2568 - มีนาคม 2569)</t>
  </si>
  <si>
    <t>พ.ต.อ.</t>
  </si>
  <si>
    <t>(เด่นชาย  เจริญยุทธ)</t>
  </si>
  <si>
    <t xml:space="preserve">  ผกก.ตม.จว.ระนอง</t>
  </si>
  <si>
    <t xml:space="preserve">   ตรวจแล้วถูกต้อง</t>
  </si>
  <si>
    <t xml:space="preserve">    - อื่นๆ (ค่าซ่อมแซมเครื่องปรับอากาศ, ทาสีเหล็กกั้น, ตรายาง, น้ำยาเคมีดับเพลิง, ค่าไฟฟ้า)</t>
  </si>
  <si>
    <t xml:space="preserve">    - ค่าจ้างเหมาทำความสะอาดอาคารที่ทำการ</t>
  </si>
  <si>
    <t>หน่วยงานมีความสะอาดเรียบร้อยพร้อมให้บริการประชาชน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</si>
  <si>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ตรวจคนเข้าเมืองจังหวัดระนอง ได้รับเงินค่าธรรมเนียมตรวจคนเข้าเมือง เพื่อเสริมเงินงบประมาณรายจ่ายประจำปี พ.ศ.2568 ขยายใช้ออกไปจนถึง 30 ก.ย.69  เมื่อวันที่ 12 ก.พ.2569</t>
    </r>
  </si>
  <si>
    <r>
      <t xml:space="preserve">เงินค่าธรรมเนียมตรวจคนเข้าเมือง เพื่อเสริมเงินงบประมาณรายจ่ายประจำปี พ.ศ.2568 ขยายใช้ออกไปจนถึง 30 ก.ย.69  </t>
    </r>
    <r>
      <rPr>
        <b/>
        <sz val="15"/>
        <color rgb="FFFF0000"/>
        <rFont val="TH SarabunPSK"/>
        <family val="2"/>
      </rPr>
      <t>(ได้รับงบประมาณ 12 ก.พ.69)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</si>
</sst>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Tahoma"/>
      <scheme val="minor"/>
    </font>
    <font>
      <sz val="16"/>
      <color theme="1"/>
      <name val="Tahoma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4"/>
      <color rgb="FF000000"/>
      <name val="TH SarabunPSK"/>
      <family val="2"/>
    </font>
    <font>
      <sz val="18"/>
      <color theme="1"/>
      <name val="TH SarabunPSK"/>
      <family val="2"/>
    </font>
    <font>
      <sz val="11"/>
      <color theme="2"/>
      <name val="Tahoma"/>
      <family val="2"/>
      <scheme val="minor"/>
    </font>
    <font>
      <sz val="16"/>
      <color theme="2"/>
      <name val="Tahoma"/>
      <family val="2"/>
    </font>
    <font>
      <b/>
      <sz val="15"/>
      <color rgb="FFFF0000"/>
      <name val="TH SarabunPSK"/>
      <family val="2"/>
    </font>
    <font>
      <b/>
      <sz val="16"/>
      <name val="TH SarabunPSK"/>
      <family val="2"/>
    </font>
    <font>
      <sz val="16"/>
      <color theme="0"/>
      <name val="TH SarabunPSK"/>
      <family val="2"/>
    </font>
    <font>
      <sz val="11"/>
      <color theme="0"/>
      <name val="Tahoma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7" fillId="3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left" vertical="center" wrapText="1"/>
    </xf>
    <xf numFmtId="43" fontId="3" fillId="4" borderId="7" xfId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43" fontId="3" fillId="4" borderId="8" xfId="1" applyFont="1" applyFill="1" applyBorder="1" applyAlignment="1">
      <alignment horizontal="right" vertical="center"/>
    </xf>
    <xf numFmtId="0" fontId="3" fillId="6" borderId="6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9" fontId="3" fillId="3" borderId="6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9" fillId="5" borderId="6" xfId="0" applyFont="1" applyFill="1" applyBorder="1" applyAlignment="1">
      <alignment horizontal="left" vertical="center" wrapText="1"/>
    </xf>
    <xf numFmtId="0" fontId="0" fillId="5" borderId="6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2" fillId="7" borderId="12" xfId="0" applyFont="1" applyFill="1" applyBorder="1" applyAlignment="1">
      <alignment horizontal="right" vertical="center"/>
    </xf>
    <xf numFmtId="0" fontId="7" fillId="5" borderId="6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2" fontId="13" fillId="0" borderId="0" xfId="0" applyNumberFormat="1" applyFont="1" applyAlignment="1">
      <alignment vertical="center"/>
    </xf>
    <xf numFmtId="0" fontId="16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43" fontId="7" fillId="4" borderId="7" xfId="1" applyFont="1" applyFill="1" applyBorder="1" applyAlignment="1">
      <alignment horizontal="center" vertical="center"/>
    </xf>
    <xf numFmtId="43" fontId="7" fillId="4" borderId="8" xfId="1" applyFont="1" applyFill="1" applyBorder="1" applyAlignment="1">
      <alignment horizontal="center" vertical="center"/>
    </xf>
    <xf numFmtId="43" fontId="3" fillId="4" borderId="7" xfId="1" applyFont="1" applyFill="1" applyBorder="1" applyAlignment="1">
      <alignment horizontal="right" vertical="center"/>
    </xf>
    <xf numFmtId="43" fontId="3" fillId="4" borderId="8" xfId="1" applyFont="1" applyFill="1" applyBorder="1" applyAlignment="1">
      <alignment horizontal="right" vertical="center"/>
    </xf>
    <xf numFmtId="43" fontId="3" fillId="3" borderId="7" xfId="1" applyFont="1" applyFill="1" applyBorder="1" applyAlignment="1">
      <alignment horizontal="right" vertical="center"/>
    </xf>
    <xf numFmtId="43" fontId="3" fillId="3" borderId="8" xfId="1" applyFont="1" applyFill="1" applyBorder="1" applyAlignment="1">
      <alignment horizontal="right" vertical="center"/>
    </xf>
    <xf numFmtId="43" fontId="12" fillId="7" borderId="13" xfId="0" applyNumberFormat="1" applyFont="1" applyFill="1" applyBorder="1" applyAlignment="1">
      <alignment vertical="center"/>
    </xf>
    <xf numFmtId="0" fontId="12" fillId="7" borderId="14" xfId="0" applyFont="1" applyFill="1" applyBorder="1" applyAlignment="1">
      <alignment vertical="center"/>
    </xf>
    <xf numFmtId="43" fontId="7" fillId="3" borderId="6" xfId="0" applyNumberFormat="1" applyFont="1" applyFill="1" applyBorder="1" applyAlignment="1">
      <alignment horizontal="left" vertical="center" wrapText="1"/>
    </xf>
    <xf numFmtId="0" fontId="0" fillId="3" borderId="6" xfId="0" applyFill="1" applyBorder="1" applyAlignment="1">
      <alignment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vertical="center" wrapText="1"/>
    </xf>
    <xf numFmtId="43" fontId="7" fillId="4" borderId="6" xfId="1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43" fontId="3" fillId="5" borderId="6" xfId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right" vertical="center" wrapText="1"/>
    </xf>
    <xf numFmtId="43" fontId="7" fillId="4" borderId="6" xfId="0" applyNumberFormat="1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0" fillId="5" borderId="6" xfId="0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vertical="center" wrapText="1"/>
    </xf>
    <xf numFmtId="0" fontId="0" fillId="6" borderId="6" xfId="0" applyFill="1" applyBorder="1" applyAlignment="1">
      <alignment vertical="center" wrapText="1"/>
    </xf>
    <xf numFmtId="4" fontId="7" fillId="3" borderId="6" xfId="0" applyNumberFormat="1" applyFont="1" applyFill="1" applyBorder="1" applyAlignment="1">
      <alignment horizontal="right" vertical="center" wrapText="1"/>
    </xf>
    <xf numFmtId="43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43" fontId="10" fillId="5" borderId="6" xfId="1" applyFont="1" applyFill="1" applyBorder="1" applyAlignment="1">
      <alignment horizontal="center" vertical="center"/>
    </xf>
    <xf numFmtId="43" fontId="7" fillId="5" borderId="6" xfId="1" applyFont="1" applyFill="1" applyBorder="1" applyAlignment="1">
      <alignment horizontal="center" vertical="center"/>
    </xf>
    <xf numFmtId="43" fontId="3" fillId="6" borderId="6" xfId="1" applyFont="1" applyFill="1" applyBorder="1" applyAlignment="1">
      <alignment horizontal="right" vertical="center"/>
    </xf>
    <xf numFmtId="43" fontId="5" fillId="6" borderId="6" xfId="1" applyFont="1" applyFill="1" applyBorder="1" applyAlignment="1">
      <alignment horizontal="right" vertical="center"/>
    </xf>
    <xf numFmtId="43" fontId="7" fillId="6" borderId="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6" fillId="2" borderId="2" xfId="0" applyFont="1" applyFill="1" applyBorder="1" applyAlignment="1">
      <alignment horizontal="center" vertical="center"/>
    </xf>
    <xf numFmtId="0" fontId="5" fillId="0" borderId="9" xfId="0" applyFont="1" applyBorder="1"/>
    <xf numFmtId="0" fontId="6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10" xfId="0" applyFont="1" applyBorder="1"/>
    <xf numFmtId="0" fontId="5" fillId="0" borderId="11" xfId="0" applyFont="1" applyBorder="1"/>
    <xf numFmtId="0" fontId="6" fillId="2" borderId="5" xfId="0" applyFont="1" applyFill="1" applyBorder="1" applyAlignment="1">
      <alignment horizontal="center" vertical="center" wrapText="1"/>
    </xf>
    <xf numFmtId="43" fontId="3" fillId="4" borderId="6" xfId="1" applyFont="1" applyFill="1" applyBorder="1" applyAlignment="1">
      <alignment horizontal="right" vertical="center"/>
    </xf>
    <xf numFmtId="43" fontId="5" fillId="4" borderId="6" xfId="1" applyFont="1" applyFill="1" applyBorder="1" applyAlignment="1">
      <alignment horizontal="right" vertical="center"/>
    </xf>
    <xf numFmtId="0" fontId="0" fillId="4" borderId="6" xfId="0" applyFill="1" applyBorder="1" applyAlignment="1">
      <alignment horizontal="left" vertical="center" wrapText="1"/>
    </xf>
    <xf numFmtId="43" fontId="3" fillId="5" borderId="6" xfId="1" applyFont="1" applyFill="1" applyBorder="1" applyAlignment="1">
      <alignment horizontal="right" vertical="center"/>
    </xf>
    <xf numFmtId="43" fontId="5" fillId="5" borderId="6" xfId="1" applyFont="1" applyFill="1" applyBorder="1" applyAlignment="1">
      <alignment horizontal="right" vertical="center"/>
    </xf>
    <xf numFmtId="0" fontId="5" fillId="5" borderId="6" xfId="0" applyFont="1" applyFill="1" applyBorder="1" applyAlignment="1">
      <alignment horizontal="center" vertical="center" wrapText="1"/>
    </xf>
    <xf numFmtId="43" fontId="3" fillId="3" borderId="6" xfId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43" fontId="7" fillId="3" borderId="6" xfId="1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CCFF"/>
      <color rgb="FF66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view="pageLayout" topLeftCell="A36" zoomScaleNormal="100" workbookViewId="0">
      <selection activeCell="E38" sqref="E38:F38"/>
    </sheetView>
  </sheetViews>
  <sheetFormatPr defaultColWidth="12.625" defaultRowHeight="15" customHeight="1" x14ac:dyDescent="0.2"/>
  <cols>
    <col min="1" max="1" width="5.875" customWidth="1"/>
    <col min="2" max="2" width="35.375" customWidth="1"/>
    <col min="3" max="3" width="13.75" customWidth="1"/>
    <col min="4" max="4" width="27" customWidth="1"/>
    <col min="5" max="5" width="3.75" customWidth="1"/>
    <col min="6" max="6" width="12.125" customWidth="1"/>
    <col min="7" max="7" width="5.125" customWidth="1"/>
    <col min="8" max="8" width="11.125" customWidth="1"/>
    <col min="9" max="9" width="13.25" customWidth="1"/>
    <col min="10" max="10" width="13.125" customWidth="1"/>
    <col min="11" max="11" width="8.625" style="31" customWidth="1"/>
    <col min="12" max="26" width="8.625" customWidth="1"/>
  </cols>
  <sheetData>
    <row r="1" spans="1:11" ht="23.25" customHeight="1" x14ac:dyDescent="0.2">
      <c r="A1" s="71" t="s">
        <v>56</v>
      </c>
      <c r="B1" s="72"/>
      <c r="C1" s="72"/>
      <c r="D1" s="72"/>
      <c r="E1" s="72"/>
      <c r="F1" s="72"/>
      <c r="G1" s="72"/>
      <c r="H1" s="72"/>
      <c r="I1" s="72"/>
      <c r="J1" s="72"/>
    </row>
    <row r="2" spans="1:11" ht="23.2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</row>
    <row r="3" spans="1:11" ht="24.75" customHeight="1" x14ac:dyDescent="0.2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1" ht="41.25" customHeight="1" x14ac:dyDescent="0.2">
      <c r="A4" s="74" t="s">
        <v>0</v>
      </c>
      <c r="B4" s="74" t="s">
        <v>1</v>
      </c>
      <c r="C4" s="76" t="s">
        <v>2</v>
      </c>
      <c r="D4" s="77"/>
      <c r="E4" s="76" t="s">
        <v>3</v>
      </c>
      <c r="F4" s="77"/>
      <c r="G4" s="76" t="s">
        <v>4</v>
      </c>
      <c r="H4" s="77"/>
      <c r="I4" s="74" t="s">
        <v>5</v>
      </c>
      <c r="J4" s="80" t="s">
        <v>6</v>
      </c>
    </row>
    <row r="5" spans="1:11" ht="21" customHeight="1" x14ac:dyDescent="0.2">
      <c r="A5" s="75"/>
      <c r="B5" s="75"/>
      <c r="C5" s="78"/>
      <c r="D5" s="79"/>
      <c r="E5" s="78"/>
      <c r="F5" s="79"/>
      <c r="G5" s="78"/>
      <c r="H5" s="79"/>
      <c r="I5" s="75"/>
      <c r="J5" s="79"/>
    </row>
    <row r="6" spans="1:11" ht="111" customHeight="1" x14ac:dyDescent="0.2">
      <c r="A6" s="5">
        <v>1</v>
      </c>
      <c r="B6" s="6" t="s">
        <v>53</v>
      </c>
      <c r="C6" s="86" t="s">
        <v>55</v>
      </c>
      <c r="D6" s="86"/>
      <c r="E6" s="64">
        <f>E7</f>
        <v>579441</v>
      </c>
      <c r="F6" s="65"/>
      <c r="G6" s="64">
        <f>G7</f>
        <v>579441</v>
      </c>
      <c r="H6" s="65"/>
      <c r="I6" s="35">
        <v>100</v>
      </c>
      <c r="J6" s="5" t="s">
        <v>54</v>
      </c>
    </row>
    <row r="7" spans="1:11" ht="57" customHeight="1" x14ac:dyDescent="0.35">
      <c r="A7" s="7"/>
      <c r="B7" s="2" t="s">
        <v>8</v>
      </c>
      <c r="C7" s="88" t="s">
        <v>32</v>
      </c>
      <c r="D7" s="89"/>
      <c r="E7" s="90">
        <f>SUM(E8:F15)</f>
        <v>579441</v>
      </c>
      <c r="F7" s="90"/>
      <c r="G7" s="87">
        <f>SUM(G8:H15)</f>
        <v>579441</v>
      </c>
      <c r="H7" s="87"/>
      <c r="I7" s="21"/>
      <c r="J7" s="9" t="s">
        <v>54</v>
      </c>
    </row>
    <row r="8" spans="1:11" s="23" customFormat="1" ht="30" customHeight="1" x14ac:dyDescent="0.2">
      <c r="A8" s="8"/>
      <c r="B8" s="3" t="s">
        <v>9</v>
      </c>
      <c r="C8" s="55" t="s">
        <v>33</v>
      </c>
      <c r="D8" s="83"/>
      <c r="E8" s="51">
        <v>25000</v>
      </c>
      <c r="F8" s="51"/>
      <c r="G8" s="81">
        <v>24547.72</v>
      </c>
      <c r="H8" s="82"/>
      <c r="I8" s="22"/>
      <c r="J8" s="8" t="s">
        <v>54</v>
      </c>
      <c r="K8" s="32"/>
    </row>
    <row r="9" spans="1:11" s="23" customFormat="1" ht="36.75" customHeight="1" x14ac:dyDescent="0.2">
      <c r="A9" s="8"/>
      <c r="B9" s="3" t="s">
        <v>10</v>
      </c>
      <c r="C9" s="49" t="s">
        <v>34</v>
      </c>
      <c r="D9" s="83"/>
      <c r="E9" s="51">
        <v>7900</v>
      </c>
      <c r="F9" s="51"/>
      <c r="G9" s="81">
        <v>7830</v>
      </c>
      <c r="H9" s="82"/>
      <c r="I9" s="22"/>
      <c r="J9" s="8" t="s">
        <v>54</v>
      </c>
      <c r="K9" s="32"/>
    </row>
    <row r="10" spans="1:11" s="23" customFormat="1" ht="30" customHeight="1" x14ac:dyDescent="0.2">
      <c r="A10" s="8"/>
      <c r="B10" s="3" t="s">
        <v>11</v>
      </c>
      <c r="C10" s="49" t="s">
        <v>35</v>
      </c>
      <c r="D10" s="83"/>
      <c r="E10" s="51">
        <v>54000</v>
      </c>
      <c r="F10" s="51"/>
      <c r="G10" s="81">
        <v>54000</v>
      </c>
      <c r="H10" s="82"/>
      <c r="I10" s="22"/>
      <c r="J10" s="8" t="s">
        <v>54</v>
      </c>
      <c r="K10" s="32"/>
    </row>
    <row r="11" spans="1:11" s="23" customFormat="1" ht="30" customHeight="1" x14ac:dyDescent="0.2">
      <c r="A11" s="8"/>
      <c r="B11" s="3" t="s">
        <v>12</v>
      </c>
      <c r="C11" s="49" t="s">
        <v>36</v>
      </c>
      <c r="D11" s="50"/>
      <c r="E11" s="51">
        <v>136000</v>
      </c>
      <c r="F11" s="51"/>
      <c r="G11" s="81">
        <v>135875.19</v>
      </c>
      <c r="H11" s="82"/>
      <c r="I11" s="22"/>
      <c r="J11" s="8" t="s">
        <v>54</v>
      </c>
      <c r="K11" s="32"/>
    </row>
    <row r="12" spans="1:11" s="23" customFormat="1" ht="30" customHeight="1" x14ac:dyDescent="0.2">
      <c r="A12" s="8"/>
      <c r="B12" s="3" t="s">
        <v>13</v>
      </c>
      <c r="C12" s="49" t="s">
        <v>37</v>
      </c>
      <c r="D12" s="50"/>
      <c r="E12" s="51">
        <v>24200</v>
      </c>
      <c r="F12" s="51"/>
      <c r="G12" s="81">
        <v>24130.14</v>
      </c>
      <c r="H12" s="82"/>
      <c r="I12" s="22"/>
      <c r="J12" s="8" t="s">
        <v>54</v>
      </c>
      <c r="K12" s="32"/>
    </row>
    <row r="13" spans="1:11" s="23" customFormat="1" ht="30" customHeight="1" x14ac:dyDescent="0.2">
      <c r="A13" s="8"/>
      <c r="B13" s="3" t="s">
        <v>14</v>
      </c>
      <c r="C13" s="49" t="s">
        <v>38</v>
      </c>
      <c r="D13" s="50"/>
      <c r="E13" s="51">
        <v>47000</v>
      </c>
      <c r="F13" s="51"/>
      <c r="G13" s="81">
        <v>46536.29</v>
      </c>
      <c r="H13" s="82"/>
      <c r="I13" s="22"/>
      <c r="J13" s="8" t="s">
        <v>54</v>
      </c>
      <c r="K13" s="32"/>
    </row>
    <row r="14" spans="1:11" s="23" customFormat="1" ht="30" customHeight="1" x14ac:dyDescent="0.2">
      <c r="A14" s="8"/>
      <c r="B14" s="3" t="s">
        <v>15</v>
      </c>
      <c r="C14" s="49" t="s">
        <v>39</v>
      </c>
      <c r="D14" s="50"/>
      <c r="E14" s="51">
        <v>243675</v>
      </c>
      <c r="F14" s="51"/>
      <c r="G14" s="81">
        <v>243675</v>
      </c>
      <c r="H14" s="82"/>
      <c r="I14" s="22"/>
      <c r="J14" s="8" t="s">
        <v>54</v>
      </c>
      <c r="K14" s="32"/>
    </row>
    <row r="15" spans="1:11" s="23" customFormat="1" ht="36.75" customHeight="1" x14ac:dyDescent="0.2">
      <c r="A15" s="8"/>
      <c r="B15" s="3" t="s">
        <v>61</v>
      </c>
      <c r="C15" s="49" t="s">
        <v>48</v>
      </c>
      <c r="D15" s="50"/>
      <c r="E15" s="51">
        <v>41666</v>
      </c>
      <c r="F15" s="51"/>
      <c r="G15" s="81">
        <v>42846.66</v>
      </c>
      <c r="H15" s="82"/>
      <c r="I15" s="22"/>
      <c r="J15" s="8" t="s">
        <v>54</v>
      </c>
      <c r="K15" s="32"/>
    </row>
    <row r="16" spans="1:11" s="23" customFormat="1" ht="39" customHeight="1" x14ac:dyDescent="0.2">
      <c r="A16" s="14">
        <v>2</v>
      </c>
      <c r="B16" s="30" t="s">
        <v>16</v>
      </c>
      <c r="C16" s="60" t="s">
        <v>41</v>
      </c>
      <c r="D16" s="58"/>
      <c r="E16" s="67">
        <v>22080</v>
      </c>
      <c r="F16" s="67"/>
      <c r="G16" s="84">
        <f>G17</f>
        <v>20000</v>
      </c>
      <c r="H16" s="85"/>
      <c r="I16" s="36">
        <v>90.58</v>
      </c>
      <c r="J16" s="14" t="s">
        <v>54</v>
      </c>
      <c r="K16" s="32">
        <f>G16*100/E16</f>
        <v>90.579710144927532</v>
      </c>
    </row>
    <row r="17" spans="1:11" s="23" customFormat="1" ht="34.5" customHeight="1" x14ac:dyDescent="0.2">
      <c r="A17" s="10"/>
      <c r="B17" s="11" t="s">
        <v>17</v>
      </c>
      <c r="C17" s="61" t="s">
        <v>42</v>
      </c>
      <c r="D17" s="62"/>
      <c r="E17" s="70">
        <v>22080</v>
      </c>
      <c r="F17" s="70"/>
      <c r="G17" s="68">
        <v>20000</v>
      </c>
      <c r="H17" s="69"/>
      <c r="I17" s="17"/>
      <c r="J17" s="10" t="s">
        <v>54</v>
      </c>
      <c r="K17" s="32"/>
    </row>
    <row r="18" spans="1:11" s="23" customFormat="1" ht="105.75" customHeight="1" x14ac:dyDescent="0.2">
      <c r="A18" s="14">
        <v>3</v>
      </c>
      <c r="B18" s="30" t="s">
        <v>18</v>
      </c>
      <c r="C18" s="60" t="s">
        <v>43</v>
      </c>
      <c r="D18" s="58"/>
      <c r="E18" s="67">
        <f>SUM(E19:F22)</f>
        <v>1091400</v>
      </c>
      <c r="F18" s="67"/>
      <c r="G18" s="67">
        <f>SUM(G19:H22)</f>
        <v>1091400</v>
      </c>
      <c r="H18" s="67"/>
      <c r="I18" s="36">
        <v>100</v>
      </c>
      <c r="J18" s="14" t="s">
        <v>54</v>
      </c>
      <c r="K18" s="32"/>
    </row>
    <row r="19" spans="1:11" s="23" customFormat="1" ht="43.5" customHeight="1" x14ac:dyDescent="0.2">
      <c r="A19" s="8"/>
      <c r="B19" s="3" t="s">
        <v>15</v>
      </c>
      <c r="C19" s="59" t="s">
        <v>39</v>
      </c>
      <c r="D19" s="50"/>
      <c r="E19" s="51">
        <v>941600</v>
      </c>
      <c r="F19" s="51"/>
      <c r="G19" s="41">
        <v>941675</v>
      </c>
      <c r="H19" s="42"/>
      <c r="I19" s="22"/>
      <c r="J19" s="8" t="s">
        <v>54</v>
      </c>
      <c r="K19" s="32"/>
    </row>
    <row r="20" spans="1:11" s="23" customFormat="1" ht="43.5" customHeight="1" x14ac:dyDescent="0.2">
      <c r="A20" s="13"/>
      <c r="B20" s="3" t="s">
        <v>19</v>
      </c>
      <c r="C20" s="59" t="s">
        <v>33</v>
      </c>
      <c r="D20" s="50"/>
      <c r="E20" s="51">
        <v>96000</v>
      </c>
      <c r="F20" s="51"/>
      <c r="G20" s="41">
        <v>95277.27</v>
      </c>
      <c r="H20" s="42"/>
      <c r="I20" s="22"/>
      <c r="J20" s="8" t="s">
        <v>54</v>
      </c>
      <c r="K20" s="32"/>
    </row>
    <row r="21" spans="1:11" s="23" customFormat="1" ht="43.5" customHeight="1" x14ac:dyDescent="0.2">
      <c r="A21" s="24"/>
      <c r="B21" s="3" t="s">
        <v>10</v>
      </c>
      <c r="C21" s="59" t="s">
        <v>44</v>
      </c>
      <c r="D21" s="50"/>
      <c r="E21" s="51">
        <v>11200</v>
      </c>
      <c r="F21" s="51"/>
      <c r="G21" s="41">
        <v>11745</v>
      </c>
      <c r="H21" s="42"/>
      <c r="I21" s="25"/>
      <c r="J21" s="8" t="s">
        <v>54</v>
      </c>
      <c r="K21" s="32"/>
    </row>
    <row r="22" spans="1:11" s="23" customFormat="1" ht="43.5" customHeight="1" x14ac:dyDescent="0.2">
      <c r="A22" s="24"/>
      <c r="B22" s="3" t="s">
        <v>20</v>
      </c>
      <c r="C22" s="59" t="s">
        <v>40</v>
      </c>
      <c r="D22" s="50"/>
      <c r="E22" s="51">
        <v>42600</v>
      </c>
      <c r="F22" s="51"/>
      <c r="G22" s="41">
        <v>42702.73</v>
      </c>
      <c r="H22" s="42"/>
      <c r="I22" s="25"/>
      <c r="J22" s="8" t="s">
        <v>54</v>
      </c>
      <c r="K22" s="32"/>
    </row>
    <row r="23" spans="1:11" s="23" customFormat="1" ht="75" customHeight="1" x14ac:dyDescent="0.2">
      <c r="A23" s="15">
        <v>4</v>
      </c>
      <c r="B23" s="26" t="s">
        <v>65</v>
      </c>
      <c r="C23" s="57" t="s">
        <v>45</v>
      </c>
      <c r="D23" s="58"/>
      <c r="E23" s="66">
        <f>E24+E41</f>
        <v>6840900</v>
      </c>
      <c r="F23" s="66"/>
      <c r="G23" s="53">
        <f>G24+G41</f>
        <v>2234276.71</v>
      </c>
      <c r="H23" s="53"/>
      <c r="I23" s="27">
        <v>32.659999999999997</v>
      </c>
      <c r="J23" s="14" t="s">
        <v>54</v>
      </c>
      <c r="K23" s="32">
        <f>G23*100/E23</f>
        <v>32.660566738294669</v>
      </c>
    </row>
    <row r="24" spans="1:11" s="23" customFormat="1" ht="56.25" customHeight="1" x14ac:dyDescent="0.2">
      <c r="A24" s="18"/>
      <c r="B24" s="4" t="s">
        <v>21</v>
      </c>
      <c r="C24" s="56" t="s">
        <v>46</v>
      </c>
      <c r="D24" s="48"/>
      <c r="E24" s="63">
        <f>SUM(E25:F40)</f>
        <v>5211300</v>
      </c>
      <c r="F24" s="63"/>
      <c r="G24" s="54">
        <f>SUM(G25:H40)</f>
        <v>1375090.7599999998</v>
      </c>
      <c r="H24" s="54"/>
      <c r="I24" s="19"/>
      <c r="J24" s="9" t="s">
        <v>54</v>
      </c>
      <c r="K24" s="32"/>
    </row>
    <row r="25" spans="1:11" s="23" customFormat="1" ht="29.25" customHeight="1" x14ac:dyDescent="0.2">
      <c r="A25" s="24"/>
      <c r="B25" s="3" t="s">
        <v>9</v>
      </c>
      <c r="C25" s="55" t="s">
        <v>33</v>
      </c>
      <c r="D25" s="50"/>
      <c r="E25" s="51">
        <v>350000</v>
      </c>
      <c r="F25" s="51"/>
      <c r="G25" s="41">
        <v>181452</v>
      </c>
      <c r="H25" s="42"/>
      <c r="I25" s="25"/>
      <c r="J25" s="8" t="s">
        <v>54</v>
      </c>
      <c r="K25" s="32"/>
    </row>
    <row r="26" spans="1:11" s="23" customFormat="1" ht="29.25" customHeight="1" x14ac:dyDescent="0.2">
      <c r="A26" s="24"/>
      <c r="B26" s="3" t="s">
        <v>10</v>
      </c>
      <c r="C26" s="49" t="s">
        <v>47</v>
      </c>
      <c r="D26" s="50"/>
      <c r="E26" s="51">
        <v>180000</v>
      </c>
      <c r="F26" s="51"/>
      <c r="G26" s="41">
        <v>40977</v>
      </c>
      <c r="H26" s="42"/>
      <c r="I26" s="25"/>
      <c r="J26" s="8" t="s">
        <v>54</v>
      </c>
      <c r="K26" s="32"/>
    </row>
    <row r="27" spans="1:11" s="23" customFormat="1" ht="29.25" customHeight="1" x14ac:dyDescent="0.2">
      <c r="A27" s="24"/>
      <c r="B27" s="3" t="s">
        <v>22</v>
      </c>
      <c r="C27" s="49" t="s">
        <v>48</v>
      </c>
      <c r="D27" s="50"/>
      <c r="E27" s="51">
        <v>72000</v>
      </c>
      <c r="F27" s="51"/>
      <c r="G27" s="41">
        <v>0</v>
      </c>
      <c r="H27" s="42"/>
      <c r="I27" s="25"/>
      <c r="J27" s="8" t="s">
        <v>54</v>
      </c>
      <c r="K27" s="32"/>
    </row>
    <row r="28" spans="1:11" s="23" customFormat="1" ht="29.25" customHeight="1" x14ac:dyDescent="0.2">
      <c r="A28" s="24"/>
      <c r="B28" s="3" t="s">
        <v>13</v>
      </c>
      <c r="C28" s="49" t="s">
        <v>37</v>
      </c>
      <c r="D28" s="50"/>
      <c r="E28" s="51">
        <v>105000</v>
      </c>
      <c r="F28" s="51"/>
      <c r="G28" s="41">
        <v>16562.689999999999</v>
      </c>
      <c r="H28" s="42"/>
      <c r="I28" s="25"/>
      <c r="J28" s="8" t="s">
        <v>54</v>
      </c>
      <c r="K28" s="32"/>
    </row>
    <row r="29" spans="1:11" s="23" customFormat="1" ht="29.25" customHeight="1" x14ac:dyDescent="0.2">
      <c r="A29" s="24"/>
      <c r="B29" s="3" t="s">
        <v>15</v>
      </c>
      <c r="C29" s="49" t="s">
        <v>39</v>
      </c>
      <c r="D29" s="50"/>
      <c r="E29" s="51">
        <v>2835000</v>
      </c>
      <c r="F29" s="51"/>
      <c r="G29" s="41">
        <v>503450</v>
      </c>
      <c r="H29" s="42"/>
      <c r="I29" s="25"/>
      <c r="J29" s="8" t="s">
        <v>54</v>
      </c>
      <c r="K29" s="32"/>
    </row>
    <row r="30" spans="1:11" s="23" customFormat="1" ht="29.25" customHeight="1" x14ac:dyDescent="0.2">
      <c r="A30" s="24"/>
      <c r="B30" s="3" t="s">
        <v>62</v>
      </c>
      <c r="C30" s="37" t="s">
        <v>63</v>
      </c>
      <c r="D30" s="38"/>
      <c r="E30" s="39">
        <v>148500</v>
      </c>
      <c r="F30" s="40"/>
      <c r="G30" s="12"/>
      <c r="H30" s="16">
        <v>81000</v>
      </c>
      <c r="I30" s="25"/>
      <c r="J30" s="8" t="s">
        <v>54</v>
      </c>
      <c r="K30" s="32"/>
    </row>
    <row r="31" spans="1:11" s="23" customFormat="1" ht="29.25" customHeight="1" x14ac:dyDescent="0.2">
      <c r="A31" s="24"/>
      <c r="B31" s="3" t="s">
        <v>12</v>
      </c>
      <c r="C31" s="49" t="s">
        <v>36</v>
      </c>
      <c r="D31" s="50"/>
      <c r="E31" s="51">
        <v>180000</v>
      </c>
      <c r="F31" s="51"/>
      <c r="G31" s="41">
        <v>80747.350000000006</v>
      </c>
      <c r="H31" s="42"/>
      <c r="I31" s="25"/>
      <c r="J31" s="8" t="s">
        <v>54</v>
      </c>
      <c r="K31" s="32"/>
    </row>
    <row r="32" spans="1:11" s="23" customFormat="1" ht="29.25" customHeight="1" x14ac:dyDescent="0.2">
      <c r="A32" s="24"/>
      <c r="B32" s="3" t="s">
        <v>23</v>
      </c>
      <c r="C32" s="49" t="s">
        <v>48</v>
      </c>
      <c r="D32" s="50"/>
      <c r="E32" s="51">
        <v>27000</v>
      </c>
      <c r="F32" s="51"/>
      <c r="G32" s="41">
        <v>8970</v>
      </c>
      <c r="H32" s="42"/>
      <c r="I32" s="25"/>
      <c r="J32" s="8" t="s">
        <v>54</v>
      </c>
      <c r="K32" s="32"/>
    </row>
    <row r="33" spans="1:26" s="23" customFormat="1" ht="29.25" customHeight="1" x14ac:dyDescent="0.2">
      <c r="A33" s="24"/>
      <c r="B33" s="3" t="s">
        <v>24</v>
      </c>
      <c r="C33" s="49" t="s">
        <v>48</v>
      </c>
      <c r="D33" s="50"/>
      <c r="E33" s="51">
        <v>300000</v>
      </c>
      <c r="F33" s="51"/>
      <c r="G33" s="41">
        <v>0</v>
      </c>
      <c r="H33" s="42"/>
      <c r="I33" s="25"/>
      <c r="J33" s="8" t="s">
        <v>54</v>
      </c>
      <c r="K33" s="32"/>
    </row>
    <row r="34" spans="1:26" s="23" customFormat="1" ht="29.25" customHeight="1" x14ac:dyDescent="0.2">
      <c r="A34" s="24"/>
      <c r="B34" s="3" t="s">
        <v>25</v>
      </c>
      <c r="C34" s="49" t="s">
        <v>48</v>
      </c>
      <c r="D34" s="50"/>
      <c r="E34" s="51">
        <v>100000</v>
      </c>
      <c r="F34" s="51"/>
      <c r="G34" s="41">
        <v>97580</v>
      </c>
      <c r="H34" s="42"/>
      <c r="I34" s="25"/>
      <c r="J34" s="8" t="s">
        <v>54</v>
      </c>
      <c r="K34" s="32"/>
    </row>
    <row r="35" spans="1:26" s="23" customFormat="1" ht="29.25" customHeight="1" x14ac:dyDescent="0.2">
      <c r="A35" s="24"/>
      <c r="B35" s="3" t="s">
        <v>14</v>
      </c>
      <c r="C35" s="49" t="s">
        <v>38</v>
      </c>
      <c r="D35" s="50"/>
      <c r="E35" s="51">
        <v>676200</v>
      </c>
      <c r="F35" s="51"/>
      <c r="G35" s="41">
        <v>284471.71999999997</v>
      </c>
      <c r="H35" s="42"/>
      <c r="I35" s="25"/>
      <c r="J35" s="8" t="s">
        <v>54</v>
      </c>
      <c r="K35" s="32"/>
    </row>
    <row r="36" spans="1:26" s="23" customFormat="1" ht="29.25" customHeight="1" x14ac:dyDescent="0.2">
      <c r="A36" s="24"/>
      <c r="B36" s="3" t="s">
        <v>26</v>
      </c>
      <c r="C36" s="49" t="s">
        <v>49</v>
      </c>
      <c r="D36" s="50"/>
      <c r="E36" s="51">
        <v>117000</v>
      </c>
      <c r="F36" s="51"/>
      <c r="G36" s="41">
        <v>70000</v>
      </c>
      <c r="H36" s="42"/>
      <c r="I36" s="25"/>
      <c r="J36" s="8" t="s">
        <v>54</v>
      </c>
      <c r="K36" s="33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s="23" customFormat="1" ht="36" customHeight="1" x14ac:dyDescent="0.2">
      <c r="A37" s="24"/>
      <c r="B37" s="3" t="s">
        <v>27</v>
      </c>
      <c r="C37" s="49" t="s">
        <v>50</v>
      </c>
      <c r="D37" s="50"/>
      <c r="E37" s="51">
        <v>21600</v>
      </c>
      <c r="F37" s="51"/>
      <c r="G37" s="41">
        <v>0</v>
      </c>
      <c r="H37" s="42"/>
      <c r="I37" s="25"/>
      <c r="J37" s="8" t="s">
        <v>54</v>
      </c>
      <c r="K37" s="32"/>
    </row>
    <row r="38" spans="1:26" s="23" customFormat="1" ht="36" customHeight="1" x14ac:dyDescent="0.2">
      <c r="A38" s="24"/>
      <c r="B38" s="3" t="s">
        <v>28</v>
      </c>
      <c r="C38" s="49" t="s">
        <v>50</v>
      </c>
      <c r="D38" s="50"/>
      <c r="E38" s="51">
        <v>18000</v>
      </c>
      <c r="F38" s="51"/>
      <c r="G38" s="41">
        <v>0</v>
      </c>
      <c r="H38" s="42"/>
      <c r="I38" s="25"/>
      <c r="J38" s="8" t="s">
        <v>54</v>
      </c>
      <c r="K38" s="32"/>
    </row>
    <row r="39" spans="1:26" s="23" customFormat="1" ht="31.5" customHeight="1" x14ac:dyDescent="0.2">
      <c r="A39" s="24"/>
      <c r="B39" s="3" t="s">
        <v>29</v>
      </c>
      <c r="C39" s="49" t="s">
        <v>51</v>
      </c>
      <c r="D39" s="50"/>
      <c r="E39" s="51">
        <v>36000</v>
      </c>
      <c r="F39" s="51"/>
      <c r="G39" s="41">
        <v>0</v>
      </c>
      <c r="H39" s="42"/>
      <c r="I39" s="25"/>
      <c r="J39" s="8" t="s">
        <v>54</v>
      </c>
      <c r="K39" s="32"/>
    </row>
    <row r="40" spans="1:26" s="23" customFormat="1" ht="31.5" customHeight="1" x14ac:dyDescent="0.2">
      <c r="A40" s="24"/>
      <c r="B40" s="3" t="s">
        <v>30</v>
      </c>
      <c r="C40" s="49" t="s">
        <v>48</v>
      </c>
      <c r="D40" s="50"/>
      <c r="E40" s="51">
        <v>45000</v>
      </c>
      <c r="F40" s="51"/>
      <c r="G40" s="41">
        <v>9880</v>
      </c>
      <c r="H40" s="42"/>
      <c r="I40" s="25"/>
      <c r="J40" s="8" t="s">
        <v>54</v>
      </c>
      <c r="K40" s="32"/>
    </row>
    <row r="41" spans="1:26" s="23" customFormat="1" ht="31.5" customHeight="1" x14ac:dyDescent="0.2">
      <c r="A41" s="18"/>
      <c r="B41" s="4" t="s">
        <v>31</v>
      </c>
      <c r="C41" s="47" t="s">
        <v>52</v>
      </c>
      <c r="D41" s="48"/>
      <c r="E41" s="63">
        <v>1629600</v>
      </c>
      <c r="F41" s="63"/>
      <c r="G41" s="43">
        <v>859185.95</v>
      </c>
      <c r="H41" s="44"/>
      <c r="I41" s="19"/>
      <c r="J41" s="9" t="s">
        <v>54</v>
      </c>
      <c r="K41" s="32"/>
    </row>
    <row r="42" spans="1:26" s="23" customFormat="1" ht="36.75" customHeight="1" thickBot="1" x14ac:dyDescent="0.25">
      <c r="A42" s="20"/>
      <c r="B42" s="20" t="s">
        <v>7</v>
      </c>
      <c r="C42" s="52"/>
      <c r="D42" s="52"/>
      <c r="E42" s="45">
        <f>E6+E16+E18+E23</f>
        <v>8533821</v>
      </c>
      <c r="F42" s="46"/>
      <c r="G42" s="45">
        <f>G6+G16+G18+G23</f>
        <v>3925117.71</v>
      </c>
      <c r="H42" s="46"/>
      <c r="I42" s="29">
        <v>45.99</v>
      </c>
      <c r="J42" s="20"/>
      <c r="K42" s="34">
        <f>G42*100/E42</f>
        <v>45.994844630558809</v>
      </c>
    </row>
    <row r="43" spans="1:26" ht="21" customHeight="1" thickTop="1" x14ac:dyDescent="0.35">
      <c r="D43" s="1"/>
      <c r="E43" s="1"/>
      <c r="F43" s="1"/>
      <c r="G43" s="1"/>
      <c r="H43" s="1"/>
      <c r="I43" s="1"/>
      <c r="J43" s="1"/>
    </row>
    <row r="44" spans="1:26" ht="21" customHeight="1" x14ac:dyDescent="0.35">
      <c r="B44" s="1" t="s">
        <v>64</v>
      </c>
      <c r="D44" s="1"/>
      <c r="E44" s="1"/>
      <c r="F44" s="1"/>
      <c r="G44" s="1"/>
      <c r="H44" s="1"/>
      <c r="I44" s="1"/>
      <c r="J44" s="1"/>
    </row>
    <row r="45" spans="1:26" ht="21" customHeight="1" x14ac:dyDescent="0.35">
      <c r="B45" s="1"/>
      <c r="D45" s="1"/>
      <c r="E45" s="1"/>
      <c r="F45" s="91"/>
      <c r="G45" s="91"/>
      <c r="H45" s="91"/>
      <c r="I45" s="91"/>
      <c r="J45" s="1"/>
    </row>
    <row r="46" spans="1:26" ht="20.25" customHeight="1" x14ac:dyDescent="0.35">
      <c r="D46" s="1"/>
      <c r="E46" s="1"/>
      <c r="F46" s="91"/>
      <c r="G46" s="91"/>
      <c r="H46" s="91" t="s">
        <v>60</v>
      </c>
      <c r="I46" s="91"/>
      <c r="J46" s="1"/>
    </row>
    <row r="47" spans="1:26" ht="20.25" customHeight="1" x14ac:dyDescent="0.35">
      <c r="D47" s="1"/>
      <c r="E47" s="1"/>
      <c r="F47" s="91"/>
      <c r="G47" s="91"/>
      <c r="H47" s="91"/>
      <c r="I47" s="91"/>
      <c r="J47" s="1"/>
    </row>
    <row r="48" spans="1:26" ht="20.25" customHeight="1" x14ac:dyDescent="0.35">
      <c r="D48" s="1"/>
      <c r="E48" s="1"/>
      <c r="F48" s="92"/>
      <c r="G48" s="93" t="s">
        <v>57</v>
      </c>
      <c r="H48" s="91"/>
      <c r="I48" s="91"/>
      <c r="J48" s="1"/>
    </row>
    <row r="49" spans="4:10" ht="20.25" customHeight="1" x14ac:dyDescent="0.35">
      <c r="D49" s="1"/>
      <c r="E49" s="1"/>
      <c r="F49" s="91"/>
      <c r="G49" s="91"/>
      <c r="H49" s="91" t="s">
        <v>58</v>
      </c>
      <c r="I49" s="91"/>
      <c r="J49" s="1"/>
    </row>
    <row r="50" spans="4:10" ht="20.25" customHeight="1" x14ac:dyDescent="0.35">
      <c r="D50" s="1"/>
      <c r="E50" s="1"/>
      <c r="F50" s="91"/>
      <c r="G50" s="91"/>
      <c r="H50" s="91" t="s">
        <v>59</v>
      </c>
      <c r="I50" s="91"/>
      <c r="J50" s="1"/>
    </row>
    <row r="51" spans="4:10" ht="14.25" customHeight="1" x14ac:dyDescent="0.35">
      <c r="D51" s="1"/>
      <c r="E51" s="1"/>
      <c r="F51" s="1"/>
      <c r="G51" s="1"/>
      <c r="H51" s="1"/>
      <c r="I51" s="1"/>
      <c r="J51" s="1"/>
    </row>
    <row r="52" spans="4:10" ht="14.25" customHeight="1" x14ac:dyDescent="0.2"/>
    <row r="53" spans="4:10" ht="14.25" customHeight="1" x14ac:dyDescent="0.2"/>
    <row r="54" spans="4:10" ht="14.25" customHeight="1" x14ac:dyDescent="0.2"/>
    <row r="55" spans="4:10" ht="14.25" customHeight="1" x14ac:dyDescent="0.2"/>
    <row r="56" spans="4:10" ht="14.25" customHeight="1" x14ac:dyDescent="0.2"/>
    <row r="57" spans="4:10" ht="14.25" customHeight="1" x14ac:dyDescent="0.2"/>
    <row r="58" spans="4:10" ht="14.25" customHeight="1" x14ac:dyDescent="0.2"/>
    <row r="59" spans="4:10" ht="14.25" customHeight="1" x14ac:dyDescent="0.2"/>
    <row r="60" spans="4:10" ht="14.25" customHeight="1" x14ac:dyDescent="0.2"/>
    <row r="61" spans="4:10" ht="14.25" customHeight="1" x14ac:dyDescent="0.2"/>
    <row r="62" spans="4:10" ht="14.25" customHeight="1" x14ac:dyDescent="0.2"/>
    <row r="63" spans="4:10" ht="14.25" customHeight="1" x14ac:dyDescent="0.2"/>
    <row r="64" spans="4:10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</sheetData>
  <mergeCells count="118">
    <mergeCell ref="C7:D7"/>
    <mergeCell ref="E7:F7"/>
    <mergeCell ref="G8:H8"/>
    <mergeCell ref="A1:J3"/>
    <mergeCell ref="A4:A5"/>
    <mergeCell ref="B4:B5"/>
    <mergeCell ref="E4:F5"/>
    <mergeCell ref="G4:H5"/>
    <mergeCell ref="I4:I5"/>
    <mergeCell ref="J4:J5"/>
    <mergeCell ref="C4:D5"/>
    <mergeCell ref="G14:H14"/>
    <mergeCell ref="G12:H12"/>
    <mergeCell ref="E12:F12"/>
    <mergeCell ref="G13:H13"/>
    <mergeCell ref="E10:F10"/>
    <mergeCell ref="G11:H11"/>
    <mergeCell ref="C8:D8"/>
    <mergeCell ref="E8:F8"/>
    <mergeCell ref="G9:H9"/>
    <mergeCell ref="C9:D9"/>
    <mergeCell ref="E9:F9"/>
    <mergeCell ref="G10:H10"/>
    <mergeCell ref="C10:D10"/>
    <mergeCell ref="E14:F14"/>
    <mergeCell ref="C6:D6"/>
    <mergeCell ref="E6:F6"/>
    <mergeCell ref="G6:H6"/>
    <mergeCell ref="E11:F11"/>
    <mergeCell ref="E28:F28"/>
    <mergeCell ref="E27:F27"/>
    <mergeCell ref="E26:F26"/>
    <mergeCell ref="E25:F25"/>
    <mergeCell ref="E24:F24"/>
    <mergeCell ref="E23:F23"/>
    <mergeCell ref="E22:F22"/>
    <mergeCell ref="E21:F21"/>
    <mergeCell ref="E20:F20"/>
    <mergeCell ref="E18:F18"/>
    <mergeCell ref="E16:F16"/>
    <mergeCell ref="E19:F19"/>
    <mergeCell ref="G20:H20"/>
    <mergeCell ref="G17:H17"/>
    <mergeCell ref="E17:F17"/>
    <mergeCell ref="G18:H18"/>
    <mergeCell ref="G16:H16"/>
    <mergeCell ref="G15:H15"/>
    <mergeCell ref="E15:F15"/>
    <mergeCell ref="G7:H7"/>
    <mergeCell ref="E42:F42"/>
    <mergeCell ref="E29:F29"/>
    <mergeCell ref="C11:D11"/>
    <mergeCell ref="C20:D20"/>
    <mergeCell ref="C19:D19"/>
    <mergeCell ref="C18:D18"/>
    <mergeCell ref="C17:D17"/>
    <mergeCell ref="C16:D16"/>
    <mergeCell ref="C15:D15"/>
    <mergeCell ref="C14:D14"/>
    <mergeCell ref="C13:D13"/>
    <mergeCell ref="C12:D12"/>
    <mergeCell ref="C29:D29"/>
    <mergeCell ref="C28:D28"/>
    <mergeCell ref="C27:D27"/>
    <mergeCell ref="E13:F13"/>
    <mergeCell ref="C21:D21"/>
    <mergeCell ref="E32:F32"/>
    <mergeCell ref="E41:F41"/>
    <mergeCell ref="E40:F40"/>
    <mergeCell ref="E39:F39"/>
    <mergeCell ref="E38:F38"/>
    <mergeCell ref="E37:F37"/>
    <mergeCell ref="G32:H32"/>
    <mergeCell ref="G25:H25"/>
    <mergeCell ref="G26:H26"/>
    <mergeCell ref="C26:D26"/>
    <mergeCell ref="C25:D25"/>
    <mergeCell ref="C24:D24"/>
    <mergeCell ref="C23:D23"/>
    <mergeCell ref="C22:D22"/>
    <mergeCell ref="C36:D36"/>
    <mergeCell ref="C35:D35"/>
    <mergeCell ref="C34:D34"/>
    <mergeCell ref="C33:D33"/>
    <mergeCell ref="C32:D32"/>
    <mergeCell ref="G19:H19"/>
    <mergeCell ref="G21:H21"/>
    <mergeCell ref="G22:H22"/>
    <mergeCell ref="G23:H23"/>
    <mergeCell ref="G24:H24"/>
    <mergeCell ref="G27:H27"/>
    <mergeCell ref="G28:H28"/>
    <mergeCell ref="G29:H29"/>
    <mergeCell ref="G31:H31"/>
    <mergeCell ref="C30:D30"/>
    <mergeCell ref="E30:F30"/>
    <mergeCell ref="G38:H38"/>
    <mergeCell ref="G39:H39"/>
    <mergeCell ref="G40:H40"/>
    <mergeCell ref="G41:H41"/>
    <mergeCell ref="G42:H42"/>
    <mergeCell ref="G33:H33"/>
    <mergeCell ref="G34:H34"/>
    <mergeCell ref="G35:H35"/>
    <mergeCell ref="G36:H36"/>
    <mergeCell ref="G37:H37"/>
    <mergeCell ref="C41:D41"/>
    <mergeCell ref="C40:D40"/>
    <mergeCell ref="C39:D39"/>
    <mergeCell ref="C38:D38"/>
    <mergeCell ref="C37:D37"/>
    <mergeCell ref="E31:F31"/>
    <mergeCell ref="C31:D31"/>
    <mergeCell ref="E36:F36"/>
    <mergeCell ref="E35:F35"/>
    <mergeCell ref="E34:F34"/>
    <mergeCell ref="E33:F33"/>
    <mergeCell ref="C42:D42"/>
  </mergeCells>
  <pageMargins left="0.31496062992125984" right="7.874015748031496E-2" top="0.74803149606299213" bottom="0.74803149606299213" header="0" footer="0"/>
  <pageSetup paperSize="9" scale="95" orientation="landscape" r:id="rId1"/>
  <headerFooter>
    <oddHeader xml:space="preserve">&amp;R&amp;P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ทองทิพวรรณ สวัสดิกูล</cp:lastModifiedBy>
  <cp:lastPrinted>2026-05-27T04:35:18Z</cp:lastPrinted>
  <dcterms:created xsi:type="dcterms:W3CDTF">2024-01-10T07:59:11Z</dcterms:created>
  <dcterms:modified xsi:type="dcterms:W3CDTF">2026-05-27T08:19:08Z</dcterms:modified>
</cp:coreProperties>
</file>